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3585" yWindow="3585" windowWidth="28800" windowHeight="11235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 s="1"/>
  <c r="G30" i="1"/>
  <c r="G29" i="1"/>
  <c r="G28" i="1"/>
  <c r="G26" i="1" s="1"/>
  <c r="G27" i="1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9" i="1"/>
  <c r="G8" i="1"/>
  <c r="F19" i="1"/>
  <c r="E19" i="1"/>
  <c r="D19" i="1"/>
  <c r="C19" i="1"/>
  <c r="B19" i="1"/>
  <c r="F31" i="1"/>
  <c r="E31" i="1"/>
  <c r="D31" i="1"/>
  <c r="D37" i="1" s="1"/>
  <c r="C31" i="1"/>
  <c r="B31" i="1"/>
  <c r="F26" i="1"/>
  <c r="F37" i="1" s="1"/>
  <c r="E26" i="1"/>
  <c r="D26" i="1"/>
  <c r="C26" i="1"/>
  <c r="B26" i="1"/>
  <c r="F23" i="1"/>
  <c r="E23" i="1"/>
  <c r="D23" i="1"/>
  <c r="C23" i="1"/>
  <c r="C37" i="1" s="1"/>
  <c r="B23" i="1"/>
  <c r="F10" i="1"/>
  <c r="E10" i="1"/>
  <c r="D10" i="1"/>
  <c r="C10" i="1"/>
  <c r="B10" i="1"/>
  <c r="F7" i="1"/>
  <c r="E7" i="1"/>
  <c r="E6" i="1" s="1"/>
  <c r="D7" i="1"/>
  <c r="C7" i="1"/>
  <c r="B7" i="1"/>
  <c r="D6" i="1" l="1"/>
  <c r="G7" i="1"/>
  <c r="G10" i="1"/>
  <c r="F6" i="1"/>
  <c r="B37" i="1"/>
  <c r="G19" i="1"/>
  <c r="G37" i="1" s="1"/>
  <c r="B6" i="1"/>
  <c r="E37" i="1"/>
  <c r="C6" i="1"/>
  <c r="G23" i="1"/>
  <c r="G6" i="1" l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<sst xmlns="http://schemas.openxmlformats.org/spreadsheetml/2006/main" count="46" uniqueCount="46">
  <si>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</si>
  <si>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</si>
  <si>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</si>
  <si>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</si>
  <si>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</si>
  <si>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</si>
  <si>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</si>
  <si>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</si>
  <si>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</si>
  <si>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</si>
  <si>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</si>
  <si>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</si>
  <si>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</si>
  <si>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</si>
  <si>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</si>
  <si>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</si>
  <si>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</si>
  <si>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</si>
  <si>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</si>
  <si>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</si>
  <si>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</si>
  <si>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</si>
  <si>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</si>
  <si>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</si>
  <si>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</si>
  <si>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</si>
  <si>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</si>
  <si>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</si>
  <si>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</si>
  <si>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</si>
  <si>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</si>
  <si>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</si>
  <si>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</si>
  <si>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</si>
  <si>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</si>
  <si>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</si>
  <si>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</si>
  <si>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</si>
  <si>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</si>
  <si>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</si>
  <si>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</si>
  <si>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León
Gasto por Categoría Programática
Del 01 de Enero al 31 de Marzo de 2024</t>
  </si>
  <si>
    <t xml:space="preserve">PRESIDENTE MUNICIPAL INTERINO                                                                                            </t>
  </si>
  <si>
    <t xml:space="preserve">TESORERA MUNICIPAL               </t>
  </si>
  <si>
    <t>MTRO. JORGE DANIEL JIMÉNEZ LONA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</si>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</sst>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9" xfId="9" applyFont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5" fontId="7" fillId="0" borderId="8" xfId="2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/>
    <xf numFmtId="165" fontId="7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 indent="1"/>
      <protection locked="0"/>
    </xf>
    <xf numFmtId="166" fontId="7" fillId="0" borderId="11" xfId="17" applyNumberFormat="1" applyFont="1" applyBorder="1" applyAlignment="1" applyProtection="1">
      <alignment horizontal="right"/>
      <protection locked="0"/>
    </xf>
    <xf numFmtId="166" fontId="7" fillId="0" borderId="11" xfId="17" applyNumberFormat="1" applyFont="1" applyBorder="1" applyProtection="1">
      <protection locked="0"/>
    </xf>
    <xf numFmtId="166" fontId="2" fillId="0" borderId="11" xfId="17" applyNumberFormat="1" applyFont="1" applyBorder="1" applyProtection="1">
      <protection locked="0"/>
    </xf>
    <xf numFmtId="166" fontId="2" fillId="0" borderId="10" xfId="17" applyNumberFormat="1" applyFont="1" applyBorder="1" applyProtection="1">
      <protection locked="0"/>
    </xf>
    <xf numFmtId="166" fontId="7" fillId="0" borderId="10" xfId="17" applyNumberFormat="1" applyFont="1" applyBorder="1" applyProtection="1"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65" fontId="7" fillId="0" borderId="8" xfId="2" applyNumberFormat="1" applyFont="1" applyBorder="1" applyAlignment="1" applyProtection="1">
      <alignment horizontal="center" vertical="top" wrapText="1"/>
      <protection locked="0"/>
    </xf>
    <xf numFmtId="165" fontId="7" fillId="0" borderId="0" xfId="2" applyNumberFormat="1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50.140625" style="1" bestFit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2" t="s">
        <v>41</v>
      </c>
      <c r="B1" s="33"/>
      <c r="C1" s="33"/>
      <c r="D1" s="33"/>
      <c r="E1" s="33"/>
      <c r="F1" s="33"/>
      <c r="G1" s="34"/>
    </row>
    <row r="2" spans="1:7" ht="14.45" customHeight="1" x14ac:dyDescent="0.2">
      <c r="A2" s="13"/>
      <c r="B2" s="29" t="s">
        <v>0</v>
      </c>
      <c r="C2" s="30"/>
      <c r="D2" s="30"/>
      <c r="E2" s="30"/>
      <c r="F2" s="31"/>
      <c r="G2" s="27" t="s">
        <v>7</v>
      </c>
    </row>
    <row r="3" spans="1:7" ht="22.5" x14ac:dyDescent="0.2">
      <c r="A3" s="14" t="s">
        <v>1</v>
      </c>
      <c r="B3" s="7" t="s">
        <v>2</v>
      </c>
      <c r="C3" s="4" t="s">
        <v>3</v>
      </c>
      <c r="D3" s="4" t="s">
        <v>4</v>
      </c>
      <c r="E3" s="4" t="s">
        <v>5</v>
      </c>
      <c r="F3" s="8" t="s">
        <v>6</v>
      </c>
      <c r="G3" s="28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/>
      <c r="B5" s="6"/>
      <c r="C5" s="6"/>
      <c r="D5" s="6"/>
      <c r="E5" s="6"/>
      <c r="F5" s="6"/>
      <c r="G5" s="6"/>
    </row>
    <row r="6" spans="1:7" x14ac:dyDescent="0.2">
      <c r="A6" s="17" t="s">
        <v>10</v>
      </c>
      <c r="B6" s="22">
        <f>B7+B10+B19+B23+B26+B31</f>
        <v>8372209407.039999</v>
      </c>
      <c r="C6" s="22">
        <f t="shared" ref="C6:G6" si="0">C7+C10+C19+C23+C26+C31</f>
        <v>3291179277.6700001</v>
      </c>
      <c r="D6" s="22">
        <f t="shared" si="0"/>
        <v>11663388684.709999</v>
      </c>
      <c r="E6" s="22">
        <f t="shared" si="0"/>
        <v>1765880203.3099999</v>
      </c>
      <c r="F6" s="22">
        <f t="shared" si="0"/>
        <v>1536870250.2099998</v>
      </c>
      <c r="G6" s="22">
        <f t="shared" si="0"/>
        <v>9897508481.3999996</v>
      </c>
    </row>
    <row r="7" spans="1:7" x14ac:dyDescent="0.2">
      <c r="A7" s="18" t="s">
        <v>11</v>
      </c>
      <c r="B7" s="23">
        <f>SUM(B8:B9)</f>
        <v>0</v>
      </c>
      <c r="C7" s="23">
        <f t="shared" ref="C7:F7" si="1">SUM(C8:C9)</f>
        <v>0</v>
      </c>
      <c r="D7" s="23">
        <f t="shared" si="1"/>
        <v>0</v>
      </c>
      <c r="E7" s="23">
        <f t="shared" si="1"/>
        <v>0</v>
      </c>
      <c r="F7" s="23">
        <f t="shared" si="1"/>
        <v>0</v>
      </c>
      <c r="G7" s="23">
        <f>D7+E7</f>
        <v>0</v>
      </c>
    </row>
    <row r="8" spans="1:7" x14ac:dyDescent="0.2">
      <c r="A8" s="19" t="s">
        <v>12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f>D8-E8</f>
        <v>0</v>
      </c>
    </row>
    <row r="9" spans="1:7" x14ac:dyDescent="0.2">
      <c r="A9" s="19" t="s">
        <v>13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f>D9-E9</f>
        <v>0</v>
      </c>
    </row>
    <row r="10" spans="1:7" x14ac:dyDescent="0.2">
      <c r="A10" s="18" t="s">
        <v>14</v>
      </c>
      <c r="B10" s="23">
        <f>SUM(B11:B18)</f>
        <v>6432694229.499999</v>
      </c>
      <c r="C10" s="23">
        <f t="shared" ref="C10:G10" si="2">SUM(C11:C18)</f>
        <v>3150397548.7600002</v>
      </c>
      <c r="D10" s="23">
        <f t="shared" si="2"/>
        <v>9583091778.2599983</v>
      </c>
      <c r="E10" s="23">
        <f t="shared" si="2"/>
        <v>1376346719.0999999</v>
      </c>
      <c r="F10" s="23">
        <f t="shared" si="2"/>
        <v>1188744485.3699999</v>
      </c>
      <c r="G10" s="23">
        <f t="shared" si="2"/>
        <v>8206745059.1599998</v>
      </c>
    </row>
    <row r="11" spans="1:7" x14ac:dyDescent="0.2">
      <c r="A11" s="19" t="s">
        <v>15</v>
      </c>
      <c r="B11" s="24">
        <v>4060587986.27</v>
      </c>
      <c r="C11" s="24">
        <v>682547627.30999994</v>
      </c>
      <c r="D11" s="24">
        <v>4743135613.5799999</v>
      </c>
      <c r="E11" s="24">
        <v>880897371.63</v>
      </c>
      <c r="F11" s="24">
        <v>753043368.61000001</v>
      </c>
      <c r="G11" s="24">
        <f t="shared" ref="G11:G18" si="3">D11-E11</f>
        <v>3862238241.9499998</v>
      </c>
    </row>
    <row r="12" spans="1:7" x14ac:dyDescent="0.2">
      <c r="A12" s="19" t="s">
        <v>16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si="3"/>
        <v>0</v>
      </c>
    </row>
    <row r="13" spans="1:7" x14ac:dyDescent="0.2">
      <c r="A13" s="19" t="s">
        <v>17</v>
      </c>
      <c r="B13" s="24">
        <v>358486030.72000003</v>
      </c>
      <c r="C13" s="24">
        <v>23631208.199999999</v>
      </c>
      <c r="D13" s="24">
        <v>382117238.92000002</v>
      </c>
      <c r="E13" s="24">
        <v>96479430.930000007</v>
      </c>
      <c r="F13" s="24">
        <v>92074864.430000007</v>
      </c>
      <c r="G13" s="24">
        <f t="shared" si="3"/>
        <v>285637807.99000001</v>
      </c>
    </row>
    <row r="14" spans="1:7" x14ac:dyDescent="0.2">
      <c r="A14" s="19" t="s">
        <v>18</v>
      </c>
      <c r="B14" s="24">
        <v>253292058.44999999</v>
      </c>
      <c r="C14" s="24">
        <v>25971801.210000001</v>
      </c>
      <c r="D14" s="24">
        <v>279263859.66000003</v>
      </c>
      <c r="E14" s="24">
        <v>71353334.400000006</v>
      </c>
      <c r="F14" s="24">
        <v>66533116.909999996</v>
      </c>
      <c r="G14" s="24">
        <f t="shared" si="3"/>
        <v>207910525.26000002</v>
      </c>
    </row>
    <row r="15" spans="1:7" x14ac:dyDescent="0.2">
      <c r="A15" s="19" t="s">
        <v>19</v>
      </c>
      <c r="B15" s="24">
        <v>41731025.149999999</v>
      </c>
      <c r="C15" s="24">
        <v>1363945.51</v>
      </c>
      <c r="D15" s="24">
        <v>43094970.659999996</v>
      </c>
      <c r="E15" s="24">
        <v>6594203.96</v>
      </c>
      <c r="F15" s="24">
        <v>6199895.2599999998</v>
      </c>
      <c r="G15" s="24">
        <f t="shared" si="3"/>
        <v>36500766.699999996</v>
      </c>
    </row>
    <row r="16" spans="1:7" x14ac:dyDescent="0.2">
      <c r="A16" s="19" t="s">
        <v>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3"/>
        <v>0</v>
      </c>
    </row>
    <row r="17" spans="1:7" x14ac:dyDescent="0.2">
      <c r="A17" s="19" t="s">
        <v>21</v>
      </c>
      <c r="B17" s="24">
        <v>220965455.71000001</v>
      </c>
      <c r="C17" s="24">
        <v>16033071.49</v>
      </c>
      <c r="D17" s="24">
        <v>236998527.19999999</v>
      </c>
      <c r="E17" s="24">
        <v>26359594.66</v>
      </c>
      <c r="F17" s="24">
        <v>24075875.789999999</v>
      </c>
      <c r="G17" s="24">
        <f t="shared" si="3"/>
        <v>210638932.53999999</v>
      </c>
    </row>
    <row r="18" spans="1:7" x14ac:dyDescent="0.2">
      <c r="A18" s="19" t="s">
        <v>22</v>
      </c>
      <c r="B18" s="24">
        <v>1497631673.2</v>
      </c>
      <c r="C18" s="24">
        <v>2400849895.04</v>
      </c>
      <c r="D18" s="24">
        <v>3898481568.2399998</v>
      </c>
      <c r="E18" s="24">
        <v>294662783.51999998</v>
      </c>
      <c r="F18" s="24">
        <v>246817364.37</v>
      </c>
      <c r="G18" s="24">
        <f t="shared" si="3"/>
        <v>3603818784.7199998</v>
      </c>
    </row>
    <row r="19" spans="1:7" x14ac:dyDescent="0.2">
      <c r="A19" s="18" t="s">
        <v>23</v>
      </c>
      <c r="B19" s="23">
        <f>SUM(B20:B22)</f>
        <v>1172408886.6700001</v>
      </c>
      <c r="C19" s="23">
        <f t="shared" ref="C19:G19" si="4">SUM(C20:C22)</f>
        <v>54795218.149999999</v>
      </c>
      <c r="D19" s="23">
        <f t="shared" si="4"/>
        <v>1227204104.8199999</v>
      </c>
      <c r="E19" s="23">
        <f t="shared" si="4"/>
        <v>203525765.39999998</v>
      </c>
      <c r="F19" s="23">
        <f t="shared" si="4"/>
        <v>187856913.47</v>
      </c>
      <c r="G19" s="23">
        <f t="shared" si="4"/>
        <v>1023678339.42</v>
      </c>
    </row>
    <row r="20" spans="1:7" x14ac:dyDescent="0.2">
      <c r="A20" s="19" t="s">
        <v>24</v>
      </c>
      <c r="B20" s="24">
        <v>499676948.33999997</v>
      </c>
      <c r="C20" s="24">
        <v>14317452.68</v>
      </c>
      <c r="D20" s="24">
        <v>513994401.01999998</v>
      </c>
      <c r="E20" s="24">
        <v>87323791.099999994</v>
      </c>
      <c r="F20" s="24">
        <v>84092075.170000002</v>
      </c>
      <c r="G20" s="24">
        <f t="shared" ref="G20:G22" si="5">D20-E20</f>
        <v>426670609.91999996</v>
      </c>
    </row>
    <row r="21" spans="1:7" x14ac:dyDescent="0.2">
      <c r="A21" s="19" t="s">
        <v>25</v>
      </c>
      <c r="B21" s="24">
        <v>672731938.33000004</v>
      </c>
      <c r="C21" s="24">
        <v>40477765.469999999</v>
      </c>
      <c r="D21" s="24">
        <v>713209703.79999995</v>
      </c>
      <c r="E21" s="24">
        <v>116201974.3</v>
      </c>
      <c r="F21" s="24">
        <v>103764838.3</v>
      </c>
      <c r="G21" s="24">
        <f t="shared" si="5"/>
        <v>597007729.5</v>
      </c>
    </row>
    <row r="22" spans="1:7" x14ac:dyDescent="0.2">
      <c r="A22" s="19" t="s">
        <v>26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5"/>
        <v>0</v>
      </c>
    </row>
    <row r="23" spans="1:7" x14ac:dyDescent="0.2">
      <c r="A23" s="18" t="s">
        <v>27</v>
      </c>
      <c r="B23" s="23">
        <f>SUM(B24:B25)</f>
        <v>235378332.16999999</v>
      </c>
      <c r="C23" s="23">
        <f t="shared" ref="C23:G23" si="6">SUM(C24:C25)</f>
        <v>7193553.3499999996</v>
      </c>
      <c r="D23" s="23">
        <f t="shared" si="6"/>
        <v>242571885.52000001</v>
      </c>
      <c r="E23" s="23">
        <f t="shared" si="6"/>
        <v>57583472.100000001</v>
      </c>
      <c r="F23" s="23">
        <f t="shared" si="6"/>
        <v>46968380.560000002</v>
      </c>
      <c r="G23" s="23">
        <f t="shared" si="6"/>
        <v>184988413.42000002</v>
      </c>
    </row>
    <row r="24" spans="1:7" x14ac:dyDescent="0.2">
      <c r="A24" s="19" t="s">
        <v>28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ref="G24:G25" si="7">D24-E24</f>
        <v>0</v>
      </c>
    </row>
    <row r="25" spans="1:7" x14ac:dyDescent="0.2">
      <c r="A25" s="19" t="s">
        <v>29</v>
      </c>
      <c r="B25" s="24">
        <v>235378332.16999999</v>
      </c>
      <c r="C25" s="24">
        <v>7193553.3499999996</v>
      </c>
      <c r="D25" s="24">
        <v>242571885.52000001</v>
      </c>
      <c r="E25" s="24">
        <v>57583472.100000001</v>
      </c>
      <c r="F25" s="24">
        <v>46968380.560000002</v>
      </c>
      <c r="G25" s="24">
        <f t="shared" si="7"/>
        <v>184988413.42000002</v>
      </c>
    </row>
    <row r="26" spans="1:7" x14ac:dyDescent="0.2">
      <c r="A26" s="18" t="s">
        <v>30</v>
      </c>
      <c r="B26" s="23">
        <f>SUM(B27:B30)</f>
        <v>0</v>
      </c>
      <c r="C26" s="23">
        <f t="shared" ref="C26:G26" si="8">SUM(C27:C30)</f>
        <v>0</v>
      </c>
      <c r="D26" s="23">
        <f t="shared" si="8"/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</row>
    <row r="27" spans="1:7" x14ac:dyDescent="0.2">
      <c r="A27" s="19" t="s">
        <v>31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ref="G27:G30" si="9">D27-E27</f>
        <v>0</v>
      </c>
    </row>
    <row r="28" spans="1:7" x14ac:dyDescent="0.2">
      <c r="A28" s="19" t="s">
        <v>32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9"/>
        <v>0</v>
      </c>
    </row>
    <row r="29" spans="1:7" x14ac:dyDescent="0.2">
      <c r="A29" s="19" t="s">
        <v>33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9"/>
        <v>0</v>
      </c>
    </row>
    <row r="30" spans="1:7" x14ac:dyDescent="0.2">
      <c r="A30" s="19" t="s">
        <v>34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9"/>
        <v>0</v>
      </c>
    </row>
    <row r="31" spans="1:7" x14ac:dyDescent="0.2">
      <c r="A31" s="18" t="s">
        <v>35</v>
      </c>
      <c r="B31" s="23">
        <f>B32</f>
        <v>531727958.69999999</v>
      </c>
      <c r="C31" s="23">
        <f t="shared" ref="C31:G31" si="10">C32</f>
        <v>78792957.409999996</v>
      </c>
      <c r="D31" s="23">
        <f t="shared" si="10"/>
        <v>610520916.11000001</v>
      </c>
      <c r="E31" s="23">
        <f t="shared" si="10"/>
        <v>128424246.70999999</v>
      </c>
      <c r="F31" s="23">
        <f t="shared" si="10"/>
        <v>113300470.81</v>
      </c>
      <c r="G31" s="23">
        <f t="shared" si="10"/>
        <v>482096669.40000004</v>
      </c>
    </row>
    <row r="32" spans="1:7" x14ac:dyDescent="0.2">
      <c r="A32" s="19" t="s">
        <v>36</v>
      </c>
      <c r="B32" s="24">
        <v>531727958.69999999</v>
      </c>
      <c r="C32" s="24">
        <v>78792957.409999996</v>
      </c>
      <c r="D32" s="24">
        <v>610520916.11000001</v>
      </c>
      <c r="E32" s="24">
        <v>128424246.70999999</v>
      </c>
      <c r="F32" s="24">
        <v>113300470.81</v>
      </c>
      <c r="G32" s="24">
        <f>D32-E32</f>
        <v>482096669.40000004</v>
      </c>
    </row>
    <row r="33" spans="1:7" x14ac:dyDescent="0.2">
      <c r="A33" s="5" t="s">
        <v>37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f>D33-E33</f>
        <v>0</v>
      </c>
    </row>
    <row r="34" spans="1:7" x14ac:dyDescent="0.2">
      <c r="A34" s="5" t="s">
        <v>38</v>
      </c>
      <c r="B34" s="23">
        <v>297959891</v>
      </c>
      <c r="C34" s="23">
        <v>-4001744.93</v>
      </c>
      <c r="D34" s="23">
        <v>293958146.06999999</v>
      </c>
      <c r="E34" s="23">
        <v>55378118.280000001</v>
      </c>
      <c r="F34" s="23">
        <v>55378118.280000001</v>
      </c>
      <c r="G34" s="23">
        <f>D34-E34</f>
        <v>238580027.78999999</v>
      </c>
    </row>
    <row r="35" spans="1:7" x14ac:dyDescent="0.2">
      <c r="A35" s="5" t="s">
        <v>39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f>D35-E35</f>
        <v>0</v>
      </c>
    </row>
    <row r="36" spans="1:7" x14ac:dyDescent="0.2">
      <c r="A36" s="20"/>
      <c r="B36" s="25"/>
      <c r="C36" s="25"/>
      <c r="D36" s="25"/>
      <c r="E36" s="25"/>
      <c r="F36" s="25"/>
      <c r="G36" s="25"/>
    </row>
    <row r="37" spans="1:7" x14ac:dyDescent="0.2">
      <c r="A37" s="21" t="s">
        <v>40</v>
      </c>
      <c r="B37" s="26">
        <f>B35+B34+B33+B31+B26+B23+B19+B10+B7</f>
        <v>8670169298.039999</v>
      </c>
      <c r="C37" s="26">
        <f t="shared" ref="C37:G37" si="11">C35+C34+C33+C31+C26+C23+C19+C10+C7</f>
        <v>3287177532.7400002</v>
      </c>
      <c r="D37" s="26">
        <f t="shared" si="11"/>
        <v>11957346830.779999</v>
      </c>
      <c r="E37" s="26">
        <f t="shared" si="11"/>
        <v>1821258321.5899999</v>
      </c>
      <c r="F37" s="26">
        <f t="shared" si="11"/>
        <v>1592248368.4899998</v>
      </c>
      <c r="G37" s="26">
        <f t="shared" si="11"/>
        <v>10136088509.190001</v>
      </c>
    </row>
    <row r="39" spans="1:7" x14ac:dyDescent="0.2">
      <c r="B39" s="2"/>
    </row>
    <row r="50" spans="1:5" ht="15" x14ac:dyDescent="0.25">
      <c r="A50" s="9"/>
      <c r="B50" s="9"/>
      <c r="C50" s="9"/>
      <c r="D50" s="9"/>
      <c r="E50" s="9"/>
    </row>
    <row r="51" spans="1:5" x14ac:dyDescent="0.2">
      <c r="A51" s="10" t="s">
        <v>42</v>
      </c>
      <c r="B51" s="11"/>
      <c r="C51" s="35" t="s">
        <v>43</v>
      </c>
      <c r="D51" s="35"/>
      <c r="E51" s="35"/>
    </row>
    <row r="52" spans="1:5" x14ac:dyDescent="0.2">
      <c r="A52" s="12" t="s">
        <v>44</v>
      </c>
      <c r="B52" s="11"/>
      <c r="C52" s="36" t="s">
        <v>45</v>
      </c>
      <c r="D52" s="36"/>
      <c r="E52" s="36"/>
    </row>
  </sheetData>
  <sheetProtection formatCells="0" formatColumns="0" formatRows="0" autoFilter="0"/>
  <protectedRanges>
    <protectedRange sqref="A38:G65523" name="Rango1"/>
    <protectedRange sqref="A36:G36 B7:G7 B10:G10 B23:G23 B26:G26 B31:G31 B19:G19 A8:G9 A11:G18 A20:G22 A24:G25 A27:G30 A32:G32 B33:G35" name="Rango1_3"/>
    <protectedRange sqref="B4:G6" name="Rango1_2_2"/>
    <protectedRange sqref="A37:G37" name="Rango1_1_2"/>
  </protectedRanges>
  <mergeCells count="5">
    <mergeCell ref="G2:G3"/>
    <mergeCell ref="B2:F2"/>
    <mergeCell ref="A1:G1"/>
    <mergeCell ref="C51:E51"/>
    <mergeCell ref="C52:E52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2024-04-26T21:00:47Z</cp:lastPrinted>
  <dcterms:created xsi:type="dcterms:W3CDTF">2012-12-11T21:13:37Z</dcterms:created>
  <dcterms:modified xsi:type="dcterms:W3CDTF">2024-05-02T16:52:25Z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